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<sst xmlns="http://schemas.openxmlformats.org/spreadsheetml/2006/main" count="176" uniqueCount="168">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</sst>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754349791359</v>
      </c>
      <c r="C5" s="22">
        <f>C6+C9+C13+C24+C27+C35</f>
        <v>607180875246</v>
      </c>
    </row>
    <row r="6" spans="1:3" ht="12">
      <c r="A6" s="2" t="s">
        <v>3</v>
      </c>
      <c r="B6" s="19">
        <f>B7+B8</f>
        <v>297421549071</v>
      </c>
      <c r="C6" s="19">
        <f>C7+C8</f>
        <v>239928987542</v>
      </c>
    </row>
    <row r="7" spans="1:3" ht="12">
      <c r="A7" s="3" t="s">
        <v>4</v>
      </c>
      <c r="B7" s="20">
        <v>116421549071</v>
      </c>
      <c r="C7" s="20">
        <v>239928987542</v>
      </c>
    </row>
    <row r="8" spans="1:3" ht="12">
      <c r="A8" s="3" t="s">
        <v>5</v>
      </c>
      <c r="B8" s="20">
        <v>181000000000</v>
      </c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387909528300</v>
      </c>
      <c r="C13" s="19">
        <f>C14+C17+C18+C19+C20+C21+C22+C23</f>
        <v>314307610633</v>
      </c>
    </row>
    <row r="14" spans="1:3" ht="12">
      <c r="A14" s="5" t="s">
        <v>8</v>
      </c>
      <c r="B14" s="20">
        <v>359763826717</v>
      </c>
      <c r="C14" s="20">
        <v>305188396224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25724742857</v>
      </c>
      <c r="C17" s="20">
        <v>8159254659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24784588793</v>
      </c>
      <c r="C21" s="20">
        <v>21203811813</v>
      </c>
    </row>
    <row r="22" spans="1:3" ht="12">
      <c r="A22" s="6" t="s">
        <v>54</v>
      </c>
      <c r="B22" s="20">
        <v>-22363630067</v>
      </c>
      <c r="C22" s="20">
        <v>-20243852063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66745967914</v>
      </c>
      <c r="C24" s="19">
        <f>C25+C26</f>
        <v>50284432897</v>
      </c>
    </row>
    <row r="25" spans="1:3" ht="12">
      <c r="A25" s="6" t="s">
        <v>56</v>
      </c>
      <c r="B25" s="20">
        <v>66745967914</v>
      </c>
      <c r="C25" s="20">
        <v>50284432897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2272746074</v>
      </c>
      <c r="C27" s="19">
        <f>C28+C31+C32+C33+C34</f>
        <v>2659844174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2272746074</v>
      </c>
      <c r="C32" s="20">
        <v>2659844174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149945245795</v>
      </c>
      <c r="C38" s="19">
        <f>C39+C49+C59+C62+C65+C71</f>
        <v>173720766717</v>
      </c>
    </row>
    <row r="39" spans="1:3" ht="12">
      <c r="A39" s="2" t="s">
        <v>22</v>
      </c>
      <c r="B39" s="19">
        <f>B40+B41+B42+B43+B44+B45+B48</f>
        <v>15958668975</v>
      </c>
      <c r="C39" s="19">
        <f>C40+C41+C42+C43+C44+C45+C48</f>
        <v>14355510458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15958668975</v>
      </c>
      <c r="C45" s="20">
        <v>14355510458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73123273063</v>
      </c>
      <c r="C49" s="19">
        <f>C50+C53+C56</f>
        <v>93061564507</v>
      </c>
    </row>
    <row r="50" spans="1:3" ht="12">
      <c r="A50" s="7" t="s">
        <v>26</v>
      </c>
      <c r="B50" s="19">
        <f>B51+B52</f>
        <v>72973651082</v>
      </c>
      <c r="C50" s="19">
        <f>C51+C52</f>
        <v>92840785396</v>
      </c>
    </row>
    <row r="51" spans="1:3" ht="12.75">
      <c r="A51" s="13" t="s">
        <v>29</v>
      </c>
      <c r="B51" s="20">
        <v>200205822278</v>
      </c>
      <c r="C51" s="20">
        <v>204636149296</v>
      </c>
    </row>
    <row r="52" spans="1:3" ht="12.75">
      <c r="A52" s="13" t="s">
        <v>68</v>
      </c>
      <c r="B52" s="20">
        <v>-127232171196</v>
      </c>
      <c r="C52" s="20">
        <v>-111795363900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149621981</v>
      </c>
      <c r="C56" s="19">
        <f>C57+C58</f>
        <v>220779111</v>
      </c>
    </row>
    <row r="57" spans="1:3" ht="12.75">
      <c r="A57" s="13" t="s">
        <v>29</v>
      </c>
      <c r="B57" s="20">
        <v>754691819</v>
      </c>
      <c r="C57" s="20">
        <v>754691819</v>
      </c>
    </row>
    <row r="58" spans="1:3" ht="12.75">
      <c r="A58" s="13" t="s">
        <v>70</v>
      </c>
      <c r="B58" s="20">
        <v>-605069838</v>
      </c>
      <c r="C58" s="20">
        <v>-533912708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2529446420</v>
      </c>
      <c r="C62" s="19">
        <f>C63+C64</f>
        <v>865602249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2529446420</v>
      </c>
      <c r="C64" s="20">
        <v>865602249</v>
      </c>
    </row>
    <row r="65" spans="1:3" ht="12">
      <c r="A65" s="7" t="s">
        <v>30</v>
      </c>
      <c r="B65" s="19">
        <f>B66+B67+B68+B69+B70</f>
        <v>1500000000</v>
      </c>
      <c r="C65" s="19">
        <f>C66+C67+C68+C69+C70</f>
        <v>1500000000</v>
      </c>
    </row>
    <row r="66" spans="1:3" ht="12">
      <c r="A66" s="6" t="s">
        <v>25</v>
      </c>
      <c r="B66" s="20">
        <v>1500000000</v>
      </c>
      <c r="C66" s="20">
        <v>1500000000</v>
      </c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56833857337</v>
      </c>
      <c r="C71" s="19">
        <f>C72+C73+C74+C75</f>
        <v>63938089503</v>
      </c>
    </row>
    <row r="72" spans="1:3" ht="12">
      <c r="A72" s="6" t="s">
        <v>78</v>
      </c>
      <c r="B72" s="20">
        <v>56833857337</v>
      </c>
      <c r="C72" s="20">
        <v>63938089503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904295037154</v>
      </c>
      <c r="C77" s="19">
        <f>C5+C38</f>
        <v>780901641963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609114215913</v>
      </c>
      <c r="C79" s="19">
        <f>C80+C102</f>
        <v>504749916799</v>
      </c>
    </row>
    <row r="80" spans="1:3" ht="12">
      <c r="A80" s="4" t="s">
        <v>34</v>
      </c>
      <c r="B80" s="19">
        <f>B81+B84+B85+B86+B87+B88+B89+B90+B91+B93+B94+B95+B96+B97+B98</f>
        <v>608579605829</v>
      </c>
      <c r="C80" s="19">
        <f>C81+C84+C85+C86+C87+C88+C89+C90+C91+C93+C94+C95+C96+C97+C98</f>
        <v>503941737171</v>
      </c>
    </row>
    <row r="81" spans="1:3" s="21" customFormat="1" ht="12">
      <c r="A81" s="5" t="s">
        <v>88</v>
      </c>
      <c r="B81" s="20">
        <v>226226734917</v>
      </c>
      <c r="C81" s="20">
        <v>208964570812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199910691178</v>
      </c>
      <c r="C84" s="20">
        <v>72784748271</v>
      </c>
    </row>
    <row r="85" spans="1:3" ht="12">
      <c r="A85" s="6" t="s">
        <v>85</v>
      </c>
      <c r="B85" s="20">
        <v>13695488530</v>
      </c>
      <c r="C85" s="20">
        <v>10318802262</v>
      </c>
    </row>
    <row r="86" spans="1:3" ht="12">
      <c r="A86" s="6" t="s">
        <v>86</v>
      </c>
      <c r="B86" s="20">
        <v>31315432106</v>
      </c>
      <c r="C86" s="20">
        <v>21130253682</v>
      </c>
    </row>
    <row r="87" spans="1:3" ht="12">
      <c r="A87" s="6" t="s">
        <v>87</v>
      </c>
      <c r="B87" s="20"/>
      <c r="C87" s="20">
        <v>2649059204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88703244318</v>
      </c>
      <c r="C91" s="20">
        <v>121417079761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43244008843</v>
      </c>
      <c r="C93" s="20">
        <v>54284913224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5484005937</v>
      </c>
      <c r="C95" s="20">
        <v>12392309955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534610084</v>
      </c>
      <c r="C102" s="19">
        <f>SUM(C103:C115)</f>
        <v>808179628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>
        <v>534610084</v>
      </c>
      <c r="C115" s="20">
        <v>808179628</v>
      </c>
    </row>
    <row r="116" spans="1:3" ht="12">
      <c r="A116" s="4" t="s">
        <v>38</v>
      </c>
      <c r="B116" s="19">
        <f>B117</f>
        <v>294359567769</v>
      </c>
      <c r="C116" s="19">
        <f>C117</f>
        <v>275330471692</v>
      </c>
    </row>
    <row r="117" spans="1:3" ht="12">
      <c r="A117" s="7" t="s">
        <v>39</v>
      </c>
      <c r="B117" s="19">
        <f>B118+B121+B122+B123+B124+B125+B126+B127+B128+B129+B130+B133+B134</f>
        <v>294359567769</v>
      </c>
      <c r="C117" s="19">
        <f>C118+C121+C122+C123+C124+C125+C126+C127+C128+C129+C130+C133+C134</f>
        <v>275330471692</v>
      </c>
    </row>
    <row r="118" spans="1:3" ht="12">
      <c r="A118" s="7" t="s">
        <v>40</v>
      </c>
      <c r="B118" s="19">
        <f>B119+B120</f>
        <v>284997640000</v>
      </c>
      <c r="C118" s="19">
        <f>C119+C120</f>
        <v>280000000000</v>
      </c>
    </row>
    <row r="119" spans="1:3" ht="12">
      <c r="A119" s="16" t="s">
        <v>114</v>
      </c>
      <c r="B119" s="20">
        <v>284997640000</v>
      </c>
      <c r="C119" s="20">
        <v>280000000000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711011577</v>
      </c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/>
      <c r="C127" s="20">
        <v>-13620668176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8650916192</v>
      </c>
      <c r="C130" s="19">
        <f>C131+C132</f>
        <v>8951139868</v>
      </c>
    </row>
    <row r="131" spans="1:3" ht="12">
      <c r="A131" s="16" t="s">
        <v>123</v>
      </c>
      <c r="B131" s="20">
        <v>968317562</v>
      </c>
      <c r="C131" s="20"/>
    </row>
    <row r="132" spans="1:3" ht="12">
      <c r="A132" s="16" t="s">
        <v>124</v>
      </c>
      <c r="B132" s="20">
        <v>7682598630</v>
      </c>
      <c r="C132" s="20">
        <v>8951139868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821253472</v>
      </c>
      <c r="C135" s="19">
        <f>C136+C137</f>
        <v>821253472</v>
      </c>
    </row>
    <row r="136" spans="1:3" ht="12">
      <c r="A136" s="25" t="s">
        <v>165</v>
      </c>
      <c r="B136" s="20">
        <v>821253472</v>
      </c>
      <c r="C136" s="20">
        <v>821253472</v>
      </c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904295037154</v>
      </c>
      <c r="C138" s="19">
        <f>C79+C116+C135</f>
        <v>780901641963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1167090599106</v>
      </c>
      <c r="C149" s="20">
        <v>896251432042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1167090599106</v>
      </c>
      <c r="C151" s="19">
        <f>C149-C150</f>
        <v>896251432042</v>
      </c>
    </row>
    <row r="152" spans="1:3" ht="12">
      <c r="A152" s="3" t="s">
        <v>141</v>
      </c>
      <c r="B152" s="20">
        <v>1077532665839</v>
      </c>
      <c r="C152" s="20">
        <v>802376851624</v>
      </c>
    </row>
    <row r="153" spans="1:3" ht="12">
      <c r="A153" s="2" t="s">
        <v>142</v>
      </c>
      <c r="B153" s="19">
        <f>B151-B152</f>
        <v>89557933267</v>
      </c>
      <c r="C153" s="19">
        <f>C151-C152</f>
        <v>93874580418</v>
      </c>
    </row>
    <row r="154" spans="1:3" ht="12">
      <c r="A154" s="3" t="s">
        <v>143</v>
      </c>
      <c r="B154" s="20">
        <v>7004520392</v>
      </c>
      <c r="C154" s="20">
        <v>4826805924</v>
      </c>
    </row>
    <row r="155" spans="1:3" ht="12">
      <c r="A155" s="3" t="s">
        <v>144</v>
      </c>
      <c r="B155" s="20"/>
      <c r="C155" s="20"/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52718699293</v>
      </c>
      <c r="C159" s="20">
        <v>52912744067</v>
      </c>
    </row>
    <row r="160" spans="1:3" ht="12">
      <c r="A160" s="2" t="s">
        <v>149</v>
      </c>
      <c r="B160" s="19">
        <f>B153+B154-B155+B157-B158-B159</f>
        <v>43843754366</v>
      </c>
      <c r="C160" s="19">
        <f>C153+C154-C155+C157-C158-C159</f>
        <v>45788642275</v>
      </c>
    </row>
    <row r="161" spans="1:3" ht="12">
      <c r="A161" s="3" t="s">
        <v>150</v>
      </c>
      <c r="B161" s="20">
        <v>5683825692</v>
      </c>
      <c r="C161" s="20">
        <v>3729247830</v>
      </c>
    </row>
    <row r="162" spans="1:3" ht="12">
      <c r="A162" s="3" t="s">
        <v>151</v>
      </c>
      <c r="B162" s="20">
        <v>5958592968</v>
      </c>
      <c r="C162" s="20">
        <v>4789487157</v>
      </c>
    </row>
    <row r="163" spans="1:3" ht="12">
      <c r="A163" s="2" t="s">
        <v>152</v>
      </c>
      <c r="B163" s="19">
        <f>B161-B162</f>
        <v>-274767276</v>
      </c>
      <c r="C163" s="19">
        <f>C161-C162</f>
        <v>-1060239327</v>
      </c>
    </row>
    <row r="164" spans="1:3" ht="12">
      <c r="A164" s="2" t="s">
        <v>153</v>
      </c>
      <c r="B164" s="19">
        <f>B160+B163</f>
        <v>43568987090</v>
      </c>
      <c r="C164" s="19">
        <f>C160+C163</f>
        <v>44728402948</v>
      </c>
    </row>
    <row r="165" spans="1:3" ht="12">
      <c r="A165" s="3" t="s">
        <v>154</v>
      </c>
      <c r="B165" s="20">
        <v>8735897174</v>
      </c>
      <c r="C165" s="20">
        <v>9001978926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34833089916</v>
      </c>
      <c r="C167" s="19">
        <f>C164-C165-C166</f>
        <v>35726424022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2018-07-05T07:47:35Z</dcterms:created>
  <dcterms:modified xsi:type="dcterms:W3CDTF">2018-07-05T08:03:37Z</dcterms:modified>
  <cp:category/>
  <cp:version/>
  <cp:contentType/>
  <cp:contentStatus/>
</cp:coreProperties>
</file>